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2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<sst xmlns="http://schemas.openxmlformats.org/spreadsheetml/2006/main" count="112" uniqueCount="104">
  <si>
    <t>表一</t>
  </si>
  <si>
    <t>2016年县本级行政事业单位收支预算总表</t>
  </si>
  <si>
    <t>填报单位：</t>
  </si>
  <si>
    <t>单位：元</t>
  </si>
  <si>
    <t>收                入</t>
  </si>
  <si>
    <t>支                        出</t>
  </si>
  <si>
    <t>项                    目</t>
  </si>
  <si>
    <t>金　额</t>
  </si>
  <si>
    <t>项      目</t>
  </si>
  <si>
    <t>2016年预算</t>
  </si>
  <si>
    <t>合计</t>
  </si>
  <si>
    <t>财政拨款</t>
  </si>
  <si>
    <t>非税收入</t>
  </si>
  <si>
    <t>结转结余</t>
  </si>
  <si>
    <t>一、财政拨款</t>
  </si>
  <si>
    <t>一、工资福利支出</t>
  </si>
  <si>
    <t>二、非税收入</t>
  </si>
  <si>
    <t>二、商品和服务支出</t>
  </si>
  <si>
    <t>三、结转结余</t>
  </si>
  <si>
    <t>三、对个人和家庭的补助</t>
  </si>
  <si>
    <t>四、其他资本性支出</t>
  </si>
  <si>
    <t>五、上级专项支出</t>
  </si>
  <si>
    <t>六、本级专项支出</t>
  </si>
  <si>
    <t>本年收入合计</t>
  </si>
  <si>
    <t>本年支出合计</t>
  </si>
  <si>
    <t>表二</t>
  </si>
  <si>
    <t>2016年县本级行政事业单位基本支出预算明细表(经济分类）</t>
  </si>
  <si>
    <t>项目内容</t>
  </si>
  <si>
    <t>金额小计</t>
  </si>
  <si>
    <t>财政拨款安排</t>
  </si>
  <si>
    <t>非税收入安排</t>
  </si>
  <si>
    <t>结转结余安排</t>
  </si>
  <si>
    <t>总计</t>
  </si>
  <si>
    <t>工资福利支出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</si>
  <si>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</si>
  <si>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</si>
  <si>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</si>
  <si>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</si>
  <si>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</si>
  <si>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</si>
  <si>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</si>
  <si>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</si>
  <si>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政策性超编</t>
  </si>
  <si>
    <t>对个人和家庭的补助</t>
  </si>
  <si>
    <t>离退休费</t>
  </si>
  <si>
    <t>抚恤金（遗属补助）</t>
  </si>
  <si>
    <t>住房公积金</t>
  </si>
  <si>
    <t>其他对个人和家庭的补助支出</t>
  </si>
  <si>
    <t>商品和服务支出</t>
  </si>
  <si>
    <t>办公费</t>
  </si>
  <si>
    <t>印刷费</t>
  </si>
  <si>
    <t>咨询费</t>
  </si>
  <si>
    <t>手续费</t>
  </si>
  <si>
    <t>水  费</t>
  </si>
  <si>
    <t>电  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</si>
  <si>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</si>
  <si>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</si>
  <si>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</si>
  <si>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</si>
  <si>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</si>
  <si>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</si>
  <si>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</si>
  <si>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</si>
  <si>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</si>
  <si>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</si>
  <si>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</si>
  <si>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</si>
  <si>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</si>
  <si>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</si>
  <si>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</si>
  <si>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</si>
  <si>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</si>
  <si>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</si>
  <si>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</si>
  <si>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</si>
  <si>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</si>
  <si>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</si>
  <si>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</si>
  <si>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</si>
  <si>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</si>
  <si>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</si>
  <si>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</si>
  <si>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</si>
  <si>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</si>
  <si>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</si>
  <si>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地上随着物和青苗补偿</t>
  </si>
  <si>
    <t>拆迁补偿</t>
  </si>
  <si>
    <t>公用用车购置</t>
  </si>
  <si>
    <t>其他交通工具购置</t>
  </si>
  <si>
    <t>表三</t>
  </si>
  <si>
    <t>2016年县本级行政事业单位三公经费预算明细表</t>
  </si>
  <si>
    <t>填报单位：</t>
  </si>
  <si>
    <t>单位：元</t>
  </si>
  <si>
    <t>项目名称</t>
  </si>
  <si>
    <t>资金来源</t>
  </si>
  <si>
    <t>合计</t>
  </si>
  <si>
    <t>财政拨款</t>
  </si>
  <si>
    <t>非税收入</t>
  </si>
  <si>
    <t>结转结余</t>
  </si>
  <si>
    <t>因公出国（境）费用</t>
  </si>
  <si>
    <t>公务接待费</t>
  </si>
  <si>
    <t>公务用车运行维护费</t>
  </si>
  <si>
    <t>公务用车购置</t>
  </si>
  <si>
    <t>合 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</si>
</sst>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7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6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 applyProtection="1">
      <alignment horizontal="center" vertical="center"/>
      <protection/>
    </xf>
    <xf numFmtId="176" fontId="3" fillId="0" borderId="4" xfId="0" applyNumberFormat="1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center" vertical="center" wrapText="1"/>
      <protection/>
    </xf>
    <xf numFmtId="17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/>
    </xf>
    <xf numFmtId="176" fontId="1" fillId="0" borderId="4" xfId="0" applyNumberFormat="1" applyFont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76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vertical="center" wrapText="1" shrinkToFit="1"/>
      <protection/>
    </xf>
    <xf numFmtId="0" fontId="0" fillId="0" borderId="4" xfId="0" applyFill="1" applyBorder="1" applyAlignment="1" applyProtection="1">
      <alignment horizontal="center" vertical="center" wrapText="1" shrinkToFi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21439;&#30452;&#34892;&#25919;&#20107;&#19994;&#21333;&#20301;&#39044;&#31639;&#22871;&#34920;&#65288;&#20108;&#19978;&#65289;1-6%20(&#21547;&#37096;&#38376;&#32467;&#36716;&#32467;&#20313;&#65289;&#26368;&#26368;&#3245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、收支预算总表(金额自动生成）"/>
      <sheetName val="表二、经济分类明细表"/>
      <sheetName val="表三、三公经费(金额自动生成）"/>
      <sheetName val="表四导入表 功能分类 (金额自动生成）"/>
      <sheetName val="表五、非税收支预算"/>
      <sheetName val="表六、非税项目支出明细表"/>
      <sheetName val="表七、一般专项"/>
      <sheetName val="表八、提前告知"/>
      <sheetName val="说明"/>
      <sheetName val="收支预算汇总表"/>
    </sheetNames>
    <sheetDataSet>
      <sheetData sheetId="2">
        <row r="7">
          <cell r="D7">
            <v>3351433</v>
          </cell>
          <cell r="E7">
            <v>0</v>
          </cell>
          <cell r="F7">
            <v>50000</v>
          </cell>
        </row>
        <row r="16">
          <cell r="D16">
            <v>1440430</v>
          </cell>
          <cell r="E16">
            <v>0</v>
          </cell>
          <cell r="F16">
            <v>0</v>
          </cell>
        </row>
        <row r="21">
          <cell r="D21">
            <v>127450</v>
          </cell>
          <cell r="E21">
            <v>50000</v>
          </cell>
          <cell r="F21">
            <v>290000</v>
          </cell>
        </row>
        <row r="36">
          <cell r="D36">
            <v>10000</v>
          </cell>
        </row>
        <row r="44">
          <cell r="E44">
            <v>32000</v>
          </cell>
        </row>
        <row r="48">
          <cell r="D48">
            <v>0</v>
          </cell>
          <cell r="E48">
            <v>0</v>
          </cell>
          <cell r="F48">
            <v>118192</v>
          </cell>
        </row>
      </sheetData>
      <sheetData sheetId="4">
        <row r="5">
          <cell r="D5" t="str">
            <v>睢县农业局</v>
          </cell>
        </row>
      </sheetData>
      <sheetData sheetId="6">
        <row r="15">
          <cell r="E15">
            <v>0</v>
          </cell>
        </row>
      </sheetData>
      <sheetData sheetId="7">
        <row r="16">
          <cell r="F16">
            <v>6660000</v>
          </cell>
          <cell r="G16">
            <v>0</v>
          </cell>
        </row>
      </sheetData>
      <sheetData sheetId="8"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6" sqref="B16"/>
    </sheetView>
  </sheetViews>
  <sheetFormatPr defaultColWidth="9.00390625" defaultRowHeight="14.25"/>
  <cols>
    <col min="1" max="1" width="18.625" style="0" customWidth="1"/>
    <col min="2" max="2" width="17.00390625" style="0" customWidth="1"/>
    <col min="3" max="3" width="23.375" style="0" customWidth="1"/>
    <col min="4" max="4" width="14.75390625" style="0" customWidth="1"/>
    <col min="5" max="5" width="17.375" style="0" customWidth="1"/>
    <col min="6" max="6" width="13.75390625" style="0" customWidth="1"/>
    <col min="7" max="7" width="14.875" style="0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7" ht="26.25" customHeight="1">
      <c r="A2" s="3" t="s">
        <v>1</v>
      </c>
      <c r="B2" s="3"/>
      <c r="C2" s="3"/>
      <c r="D2" s="3"/>
      <c r="E2" s="3"/>
      <c r="F2" s="3"/>
      <c r="G2" s="3"/>
    </row>
    <row r="3" spans="1:7" ht="23.25" customHeight="1">
      <c r="A3" s="4" t="s">
        <v>2</v>
      </c>
      <c r="B3" s="5" t="str">
        <f>'[1]表四导入表 功能分类 (金额自动生成）'!D5</f>
        <v>睢县农业局</v>
      </c>
      <c r="C3" s="6"/>
      <c r="D3" s="6"/>
      <c r="E3" s="7"/>
      <c r="F3" s="8" t="s">
        <v>3</v>
      </c>
      <c r="G3" s="8"/>
    </row>
    <row r="4" spans="1:7" ht="33.75" customHeight="1">
      <c r="A4" s="9" t="s">
        <v>4</v>
      </c>
      <c r="B4" s="10"/>
      <c r="C4" s="11" t="s">
        <v>5</v>
      </c>
      <c r="D4" s="11"/>
      <c r="E4" s="11"/>
      <c r="F4" s="11"/>
      <c r="G4" s="11"/>
    </row>
    <row r="5" spans="1:7" ht="24.75" customHeight="1">
      <c r="A5" s="12" t="s">
        <v>6</v>
      </c>
      <c r="B5" s="12" t="s">
        <v>7</v>
      </c>
      <c r="C5" s="11" t="s">
        <v>8</v>
      </c>
      <c r="D5" s="11" t="s">
        <v>9</v>
      </c>
      <c r="E5" s="11"/>
      <c r="F5" s="11"/>
      <c r="G5" s="11"/>
    </row>
    <row r="6" spans="1:7" ht="51" customHeight="1">
      <c r="A6" s="13"/>
      <c r="B6" s="13"/>
      <c r="C6" s="11"/>
      <c r="D6" s="14" t="s">
        <v>10</v>
      </c>
      <c r="E6" s="14" t="s">
        <v>11</v>
      </c>
      <c r="F6" s="14" t="s">
        <v>12</v>
      </c>
      <c r="G6" s="15" t="s">
        <v>13</v>
      </c>
    </row>
    <row r="7" spans="1:7" ht="27">
      <c r="A7" s="16" t="s">
        <v>14</v>
      </c>
      <c r="B7" s="16">
        <f>E13</f>
        <v>11579313</v>
      </c>
      <c r="C7" s="17" t="s">
        <v>15</v>
      </c>
      <c r="D7" s="16">
        <f>E7+F7+G7</f>
        <v>3401433</v>
      </c>
      <c r="E7" s="16">
        <f>'[1]表二、经济分类明细表'!D7</f>
        <v>3351433</v>
      </c>
      <c r="F7" s="16">
        <f>'[1]表二、经济分类明细表'!E7</f>
        <v>0</v>
      </c>
      <c r="G7" s="18">
        <f>'[1]表二、经济分类明细表'!F7</f>
        <v>50000</v>
      </c>
    </row>
    <row r="8" spans="1:7" ht="40.5">
      <c r="A8" s="16" t="s">
        <v>16</v>
      </c>
      <c r="B8" s="16">
        <f>F13</f>
        <v>50000</v>
      </c>
      <c r="C8" s="17" t="s">
        <v>17</v>
      </c>
      <c r="D8" s="16">
        <f aca="true" t="shared" si="0" ref="D8:D13">E8+F8+G8</f>
        <v>467450</v>
      </c>
      <c r="E8" s="16">
        <f>'[1]表二、经济分类明细表'!D21</f>
        <v>127450</v>
      </c>
      <c r="F8" s="16">
        <f>'[1]表二、经济分类明细表'!E21</f>
        <v>50000</v>
      </c>
      <c r="G8" s="18">
        <f>'[1]表二、经济分类明细表'!F21</f>
        <v>290000</v>
      </c>
    </row>
    <row r="9" spans="1:7" ht="40.5">
      <c r="A9" s="16" t="s">
        <v>18</v>
      </c>
      <c r="B9" s="16">
        <f>G13</f>
        <v>458192</v>
      </c>
      <c r="C9" s="17" t="s">
        <v>19</v>
      </c>
      <c r="D9" s="16">
        <f t="shared" si="0"/>
        <v>1440430</v>
      </c>
      <c r="E9" s="16">
        <f>'[1]表二、经济分类明细表'!D16</f>
        <v>1440430</v>
      </c>
      <c r="F9" s="16">
        <f>'[1]表二、经济分类明细表'!E16</f>
        <v>0</v>
      </c>
      <c r="G9" s="18">
        <f>'[1]表二、经济分类明细表'!F16</f>
        <v>0</v>
      </c>
    </row>
    <row r="10" spans="1:7" ht="40.5">
      <c r="A10" s="16"/>
      <c r="B10" s="16"/>
      <c r="C10" s="19" t="s">
        <v>20</v>
      </c>
      <c r="D10" s="16">
        <f t="shared" si="0"/>
        <v>118192</v>
      </c>
      <c r="E10" s="16">
        <f>'[1]表二、经济分类明细表'!D48</f>
        <v>0</v>
      </c>
      <c r="F10" s="16">
        <f>'[1]表二、经济分类明细表'!E48</f>
        <v>0</v>
      </c>
      <c r="G10" s="18">
        <f>'[1]表二、经济分类明细表'!F48</f>
        <v>118192</v>
      </c>
    </row>
    <row r="11" spans="1:7" ht="42" customHeight="1">
      <c r="A11" s="16"/>
      <c r="B11" s="16"/>
      <c r="C11" s="19" t="s">
        <v>21</v>
      </c>
      <c r="D11" s="16">
        <f t="shared" si="0"/>
        <v>0</v>
      </c>
      <c r="E11" s="16">
        <f>'[1]表八、提前告知'!E16</f>
        <v>0</v>
      </c>
      <c r="F11" s="20"/>
      <c r="G11" s="20"/>
    </row>
    <row r="12" spans="1:7" ht="34.5" customHeight="1">
      <c r="A12" s="16"/>
      <c r="B12" s="16"/>
      <c r="C12" s="19" t="s">
        <v>22</v>
      </c>
      <c r="D12" s="16">
        <f t="shared" si="0"/>
        <v>6660000</v>
      </c>
      <c r="E12" s="16">
        <f>'[1]表七、一般专项'!F16</f>
        <v>6660000</v>
      </c>
      <c r="F12" s="16">
        <f>'[1]表六、非税项目支出明细表'!E15</f>
        <v>0</v>
      </c>
      <c r="G12" s="21">
        <f>'[1]表七、一般专项'!G16</f>
        <v>0</v>
      </c>
    </row>
    <row r="13" spans="1:7" ht="30.75" customHeight="1">
      <c r="A13" s="14" t="s">
        <v>23</v>
      </c>
      <c r="B13" s="16">
        <f>SUM(B7:B12)</f>
        <v>12087505</v>
      </c>
      <c r="C13" s="22" t="s">
        <v>24</v>
      </c>
      <c r="D13" s="16">
        <f t="shared" si="0"/>
        <v>12087505</v>
      </c>
      <c r="E13" s="16">
        <f>SUM(E7:E12)</f>
        <v>11579313</v>
      </c>
      <c r="F13" s="16">
        <f>SUM(F7:F12)</f>
        <v>50000</v>
      </c>
      <c r="G13" s="16">
        <f>SUM(G7:G12)</f>
        <v>458192</v>
      </c>
    </row>
  </sheetData>
  <sheetProtection/>
  <protectedRanges>
    <protectedRange sqref="A3:B3" name="区域1"/>
  </protectedRanges>
  <mergeCells count="8">
    <mergeCell ref="A5:A6"/>
    <mergeCell ref="B5:B6"/>
    <mergeCell ref="C5:C6"/>
    <mergeCell ref="D5:G5"/>
    <mergeCell ref="A2:G2"/>
    <mergeCell ref="F3:G3"/>
    <mergeCell ref="A4:B4"/>
    <mergeCell ref="C4:G4"/>
  </mergeCells>
  <dataValidations count="1">
    <dataValidation type="decimal" allowBlank="1" showInputMessage="1" showErrorMessage="1" sqref="F11:G11">
      <formula1>0.1</formula1>
      <formula2>0.2</formula2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H14" sqref="H14"/>
    </sheetView>
  </sheetViews>
  <sheetFormatPr defaultColWidth="9.00390625" defaultRowHeight="14.25"/>
  <cols>
    <col min="2" max="2" width="15.625" style="0" customWidth="1"/>
    <col min="3" max="3" width="14.50390625" style="0" customWidth="1"/>
    <col min="4" max="4" width="15.25390625" style="0" customWidth="1"/>
    <col min="5" max="5" width="13.25390625" style="0" customWidth="1"/>
    <col min="6" max="6" width="13.00390625" style="0" customWidth="1"/>
  </cols>
  <sheetData>
    <row r="1" spans="1:6" ht="23.25" customHeight="1">
      <c r="A1" s="23" t="s">
        <v>25</v>
      </c>
      <c r="B1" s="24"/>
      <c r="C1" s="24"/>
      <c r="D1" s="24"/>
      <c r="E1" s="24"/>
      <c r="F1" s="24"/>
    </row>
    <row r="2" spans="1:6" ht="18.75">
      <c r="A2" s="25" t="s">
        <v>26</v>
      </c>
      <c r="B2" s="25"/>
      <c r="C2" s="25"/>
      <c r="D2" s="25"/>
      <c r="E2" s="25"/>
      <c r="F2" s="25"/>
    </row>
    <row r="3" spans="1:6" ht="14.25">
      <c r="A3" s="26"/>
      <c r="B3" s="26"/>
      <c r="C3" s="27"/>
      <c r="D3" s="27"/>
      <c r="E3" s="27"/>
      <c r="F3" s="26"/>
    </row>
    <row r="4" spans="1:6" ht="14.25">
      <c r="A4" s="28" t="s">
        <v>2</v>
      </c>
      <c r="B4" s="5" t="str">
        <f>'[1]表四导入表 功能分类 (金额自动生成）'!D5</f>
        <v>睢县农业局</v>
      </c>
      <c r="C4" s="29"/>
      <c r="D4" s="30"/>
      <c r="E4" s="31" t="s">
        <v>3</v>
      </c>
      <c r="F4" s="31"/>
    </row>
    <row r="5" spans="1:6" s="41" customFormat="1" ht="24.75" customHeight="1">
      <c r="A5" s="32" t="s">
        <v>27</v>
      </c>
      <c r="B5" s="33"/>
      <c r="C5" s="34" t="s">
        <v>28</v>
      </c>
      <c r="D5" s="34" t="s">
        <v>29</v>
      </c>
      <c r="E5" s="34" t="s">
        <v>30</v>
      </c>
      <c r="F5" s="35" t="s">
        <v>31</v>
      </c>
    </row>
    <row r="6" spans="1:6" s="41" customFormat="1" ht="24.75" customHeight="1">
      <c r="A6" s="20"/>
      <c r="B6" s="20" t="s">
        <v>32</v>
      </c>
      <c r="C6" s="36">
        <f>SUM(C7,C16,C21,C48)</f>
        <v>5427505</v>
      </c>
      <c r="D6" s="36">
        <f>SUM(D7,D16,D21,D48)</f>
        <v>4919313</v>
      </c>
      <c r="E6" s="36">
        <f>SUM(E7,E16,E21,E48)</f>
        <v>50000</v>
      </c>
      <c r="F6" s="36">
        <f>SUM(F7,F16,F21,F48)</f>
        <v>458192</v>
      </c>
    </row>
    <row r="7" spans="1:6" s="41" customFormat="1" ht="24.75" customHeight="1">
      <c r="A7" s="11" t="s">
        <v>33</v>
      </c>
      <c r="B7" s="42" t="s">
        <v>34</v>
      </c>
      <c r="C7" s="43">
        <f>SUM(C8:C15)</f>
        <v>3401433</v>
      </c>
      <c r="D7" s="43">
        <f>SUM(D8:D15)</f>
        <v>3351433</v>
      </c>
      <c r="E7" s="43">
        <f>SUM(E8:E15)</f>
        <v>0</v>
      </c>
      <c r="F7" s="43">
        <f>SUM(F8:F15)</f>
        <v>50000</v>
      </c>
    </row>
    <row r="8" spans="1:6" s="41" customFormat="1" ht="24.75" customHeight="1">
      <c r="A8" s="11"/>
      <c r="B8" s="14" t="s">
        <v>35</v>
      </c>
      <c r="C8" s="38">
        <f>D8+E8+F8</f>
        <v>1626228</v>
      </c>
      <c r="D8" s="37">
        <v>1626228</v>
      </c>
      <c r="E8" s="37"/>
      <c r="F8" s="34"/>
    </row>
    <row r="9" spans="1:6" s="41" customFormat="1" ht="24.75" customHeight="1">
      <c r="A9" s="11"/>
      <c r="B9" s="14" t="s">
        <v>36</v>
      </c>
      <c r="C9" s="38">
        <f aca="true" t="shared" si="0" ref="C9:C15">D9+E9+F9</f>
        <v>1370460</v>
      </c>
      <c r="D9" s="37">
        <v>1370460</v>
      </c>
      <c r="E9" s="37"/>
      <c r="F9" s="34"/>
    </row>
    <row r="10" spans="1:6" s="41" customFormat="1" ht="24.75" customHeight="1">
      <c r="A10" s="11"/>
      <c r="B10" s="14" t="s">
        <v>37</v>
      </c>
      <c r="C10" s="38">
        <f t="shared" si="0"/>
        <v>50000</v>
      </c>
      <c r="D10" s="37"/>
      <c r="E10" s="37"/>
      <c r="F10" s="34">
        <v>50000</v>
      </c>
    </row>
    <row r="11" spans="1:6" s="41" customFormat="1" ht="24.75" customHeight="1">
      <c r="A11" s="11"/>
      <c r="B11" s="14" t="s">
        <v>38</v>
      </c>
      <c r="C11" s="38">
        <f t="shared" si="0"/>
        <v>20000</v>
      </c>
      <c r="D11" s="37">
        <v>20000</v>
      </c>
      <c r="E11" s="37"/>
      <c r="F11" s="34"/>
    </row>
    <row r="12" spans="1:6" s="41" customFormat="1" ht="24.75" customHeight="1">
      <c r="A12" s="11"/>
      <c r="B12" s="14" t="s">
        <v>39</v>
      </c>
      <c r="C12" s="38">
        <f t="shared" si="0"/>
        <v>0</v>
      </c>
      <c r="D12" s="37"/>
      <c r="E12" s="37"/>
      <c r="F12" s="34"/>
    </row>
    <row r="13" spans="1:6" s="41" customFormat="1" ht="24.75" customHeight="1">
      <c r="A13" s="11"/>
      <c r="B13" s="14" t="s">
        <v>40</v>
      </c>
      <c r="C13" s="38">
        <f t="shared" si="0"/>
        <v>0</v>
      </c>
      <c r="D13" s="37"/>
      <c r="E13" s="37"/>
      <c r="F13" s="34"/>
    </row>
    <row r="14" spans="1:6" s="41" customFormat="1" ht="24.75" customHeight="1">
      <c r="A14" s="11"/>
      <c r="B14" s="14" t="s">
        <v>41</v>
      </c>
      <c r="C14" s="38">
        <f t="shared" si="0"/>
        <v>56645</v>
      </c>
      <c r="D14" s="37">
        <v>56645</v>
      </c>
      <c r="E14" s="37"/>
      <c r="F14" s="34"/>
    </row>
    <row r="15" spans="1:6" s="41" customFormat="1" ht="24.75" customHeight="1">
      <c r="A15" s="11"/>
      <c r="B15" s="14" t="s">
        <v>42</v>
      </c>
      <c r="C15" s="38">
        <f t="shared" si="0"/>
        <v>278100</v>
      </c>
      <c r="D15" s="37">
        <v>278100</v>
      </c>
      <c r="E15" s="37"/>
      <c r="F15" s="34"/>
    </row>
    <row r="16" spans="1:6" s="41" customFormat="1" ht="24.75" customHeight="1">
      <c r="A16" s="11" t="s">
        <v>43</v>
      </c>
      <c r="B16" s="42" t="s">
        <v>34</v>
      </c>
      <c r="C16" s="43">
        <f>SUM(C17:C20)</f>
        <v>1440430</v>
      </c>
      <c r="D16" s="43">
        <f>SUM(D17:D20)</f>
        <v>1440430</v>
      </c>
      <c r="E16" s="43">
        <f>SUM(E17:E20)</f>
        <v>0</v>
      </c>
      <c r="F16" s="43">
        <f>SUM(F17:F20)</f>
        <v>0</v>
      </c>
    </row>
    <row r="17" spans="1:6" s="41" customFormat="1" ht="24.75" customHeight="1">
      <c r="A17" s="11"/>
      <c r="B17" s="14" t="s">
        <v>44</v>
      </c>
      <c r="C17" s="38">
        <f>D17+E17+F17</f>
        <v>1178602</v>
      </c>
      <c r="D17" s="37">
        <v>1178602</v>
      </c>
      <c r="E17" s="38"/>
      <c r="F17" s="34"/>
    </row>
    <row r="18" spans="1:6" s="41" customFormat="1" ht="24.75" customHeight="1">
      <c r="A18" s="11"/>
      <c r="B18" s="14" t="s">
        <v>45</v>
      </c>
      <c r="C18" s="38">
        <f>D18+E18+F18</f>
        <v>32616</v>
      </c>
      <c r="D18" s="37">
        <v>32616</v>
      </c>
      <c r="E18" s="38"/>
      <c r="F18" s="34"/>
    </row>
    <row r="19" spans="1:6" s="41" customFormat="1" ht="24.75" customHeight="1">
      <c r="A19" s="11"/>
      <c r="B19" s="14" t="s">
        <v>46</v>
      </c>
      <c r="C19" s="38">
        <f>D19+E19+F19</f>
        <v>229212</v>
      </c>
      <c r="D19" s="37">
        <v>229212</v>
      </c>
      <c r="E19" s="38"/>
      <c r="F19" s="38"/>
    </row>
    <row r="20" spans="1:6" s="41" customFormat="1" ht="37.5" customHeight="1">
      <c r="A20" s="11"/>
      <c r="B20" s="14" t="s">
        <v>47</v>
      </c>
      <c r="C20" s="38">
        <f>D20+E20+F20</f>
        <v>0</v>
      </c>
      <c r="D20" s="37"/>
      <c r="E20" s="38"/>
      <c r="F20" s="38"/>
    </row>
    <row r="21" spans="1:6" s="41" customFormat="1" ht="24.75" customHeight="1">
      <c r="A21" s="11" t="s">
        <v>48</v>
      </c>
      <c r="B21" s="42" t="s">
        <v>34</v>
      </c>
      <c r="C21" s="43">
        <f>SUM(C22:C47)</f>
        <v>467450</v>
      </c>
      <c r="D21" s="43">
        <f>SUM(D22:D47)</f>
        <v>127450</v>
      </c>
      <c r="E21" s="43">
        <f>SUM(E22:E47)</f>
        <v>50000</v>
      </c>
      <c r="F21" s="43">
        <f>SUM(F22:F47)</f>
        <v>290000</v>
      </c>
    </row>
    <row r="22" spans="1:6" s="41" customFormat="1" ht="24.75" customHeight="1">
      <c r="A22" s="11"/>
      <c r="B22" s="14" t="s">
        <v>49</v>
      </c>
      <c r="C22" s="38">
        <f>D22+E22+F22</f>
        <v>92000</v>
      </c>
      <c r="D22" s="37">
        <v>32000</v>
      </c>
      <c r="E22" s="37"/>
      <c r="F22" s="34">
        <v>60000</v>
      </c>
    </row>
    <row r="23" spans="1:6" s="41" customFormat="1" ht="24.75" customHeight="1">
      <c r="A23" s="11"/>
      <c r="B23" s="14" t="s">
        <v>50</v>
      </c>
      <c r="C23" s="38">
        <f aca="true" t="shared" si="1" ref="C23:C47">D23+E23+F23</f>
        <v>60000</v>
      </c>
      <c r="D23" s="37"/>
      <c r="E23" s="37"/>
      <c r="F23" s="34">
        <v>60000</v>
      </c>
    </row>
    <row r="24" spans="1:6" s="41" customFormat="1" ht="24.75" customHeight="1">
      <c r="A24" s="11"/>
      <c r="B24" s="14" t="s">
        <v>51</v>
      </c>
      <c r="C24" s="38">
        <f t="shared" si="1"/>
        <v>0</v>
      </c>
      <c r="D24" s="37"/>
      <c r="E24" s="37"/>
      <c r="F24" s="34"/>
    </row>
    <row r="25" spans="1:6" s="41" customFormat="1" ht="24.75" customHeight="1">
      <c r="A25" s="11"/>
      <c r="B25" s="14" t="s">
        <v>52</v>
      </c>
      <c r="C25" s="38">
        <f t="shared" si="1"/>
        <v>1500</v>
      </c>
      <c r="D25" s="37">
        <v>1500</v>
      </c>
      <c r="E25" s="37"/>
      <c r="F25" s="34"/>
    </row>
    <row r="26" spans="1:6" s="41" customFormat="1" ht="24.75" customHeight="1">
      <c r="A26" s="11"/>
      <c r="B26" s="14" t="s">
        <v>53</v>
      </c>
      <c r="C26" s="38">
        <f t="shared" si="1"/>
        <v>12000</v>
      </c>
      <c r="D26" s="37">
        <v>12000</v>
      </c>
      <c r="E26" s="37"/>
      <c r="F26" s="34"/>
    </row>
    <row r="27" spans="1:6" s="41" customFormat="1" ht="24.75" customHeight="1">
      <c r="A27" s="11"/>
      <c r="B27" s="14" t="s">
        <v>54</v>
      </c>
      <c r="C27" s="38">
        <f t="shared" si="1"/>
        <v>30000</v>
      </c>
      <c r="D27" s="37">
        <v>30000</v>
      </c>
      <c r="E27" s="37"/>
      <c r="F27" s="34"/>
    </row>
    <row r="28" spans="1:6" s="41" customFormat="1" ht="24.75" customHeight="1">
      <c r="A28" s="11"/>
      <c r="B28" s="14" t="s">
        <v>55</v>
      </c>
      <c r="C28" s="38">
        <f t="shared" si="1"/>
        <v>10000</v>
      </c>
      <c r="D28" s="37">
        <v>10000</v>
      </c>
      <c r="E28" s="37"/>
      <c r="F28" s="34"/>
    </row>
    <row r="29" spans="1:6" s="41" customFormat="1" ht="24.75" customHeight="1">
      <c r="A29" s="11" t="s">
        <v>48</v>
      </c>
      <c r="B29" s="14" t="s">
        <v>56</v>
      </c>
      <c r="C29" s="38">
        <f t="shared" si="1"/>
        <v>5950</v>
      </c>
      <c r="D29" s="37">
        <v>5950</v>
      </c>
      <c r="E29" s="37"/>
      <c r="F29" s="34"/>
    </row>
    <row r="30" spans="1:6" s="41" customFormat="1" ht="24.75" customHeight="1">
      <c r="A30" s="11"/>
      <c r="B30" s="14" t="s">
        <v>57</v>
      </c>
      <c r="C30" s="38">
        <f t="shared" si="1"/>
        <v>5000</v>
      </c>
      <c r="D30" s="37">
        <v>5000</v>
      </c>
      <c r="E30" s="37"/>
      <c r="F30" s="34"/>
    </row>
    <row r="31" spans="1:6" s="41" customFormat="1" ht="24.75" customHeight="1">
      <c r="A31" s="11"/>
      <c r="B31" s="14" t="s">
        <v>58</v>
      </c>
      <c r="C31" s="38">
        <f t="shared" si="1"/>
        <v>10000</v>
      </c>
      <c r="D31" s="37">
        <v>10000</v>
      </c>
      <c r="E31" s="37"/>
      <c r="F31" s="34"/>
    </row>
    <row r="32" spans="1:6" s="41" customFormat="1" ht="24.75" customHeight="1">
      <c r="A32" s="11"/>
      <c r="B32" s="14" t="s">
        <v>59</v>
      </c>
      <c r="C32" s="38">
        <f t="shared" si="1"/>
        <v>50000</v>
      </c>
      <c r="D32" s="37"/>
      <c r="E32" s="37"/>
      <c r="F32" s="34">
        <v>50000</v>
      </c>
    </row>
    <row r="33" spans="1:6" s="41" customFormat="1" ht="24.75" customHeight="1">
      <c r="A33" s="11"/>
      <c r="B33" s="14" t="s">
        <v>60</v>
      </c>
      <c r="C33" s="38">
        <f t="shared" si="1"/>
        <v>10000</v>
      </c>
      <c r="D33" s="37"/>
      <c r="E33" s="37"/>
      <c r="F33" s="34">
        <v>10000</v>
      </c>
    </row>
    <row r="34" spans="1:6" s="41" customFormat="1" ht="24.75" customHeight="1">
      <c r="A34" s="11"/>
      <c r="B34" s="14" t="s">
        <v>61</v>
      </c>
      <c r="C34" s="38">
        <f t="shared" si="1"/>
        <v>1000</v>
      </c>
      <c r="D34" s="37">
        <v>1000</v>
      </c>
      <c r="E34" s="37"/>
      <c r="F34" s="34"/>
    </row>
    <row r="35" spans="1:6" s="41" customFormat="1" ht="24.75" customHeight="1">
      <c r="A35" s="11"/>
      <c r="B35" s="14" t="s">
        <v>62</v>
      </c>
      <c r="C35" s="38">
        <f t="shared" si="1"/>
        <v>0</v>
      </c>
      <c r="D35" s="37"/>
      <c r="E35" s="37"/>
      <c r="F35" s="34"/>
    </row>
    <row r="36" spans="1:6" s="41" customFormat="1" ht="24.75" customHeight="1">
      <c r="A36" s="11"/>
      <c r="B36" s="44" t="s">
        <v>63</v>
      </c>
      <c r="C36" s="45">
        <f t="shared" si="1"/>
        <v>10000</v>
      </c>
      <c r="D36" s="39">
        <v>10000</v>
      </c>
      <c r="E36" s="39"/>
      <c r="F36" s="40"/>
    </row>
    <row r="37" spans="1:6" s="41" customFormat="1" ht="24.75" customHeight="1">
      <c r="A37" s="11"/>
      <c r="B37" s="14" t="s">
        <v>64</v>
      </c>
      <c r="C37" s="38">
        <f t="shared" si="1"/>
        <v>0</v>
      </c>
      <c r="D37" s="37"/>
      <c r="E37" s="37"/>
      <c r="F37" s="34"/>
    </row>
    <row r="38" spans="1:6" s="41" customFormat="1" ht="24.75" customHeight="1">
      <c r="A38" s="11"/>
      <c r="B38" s="14" t="s">
        <v>65</v>
      </c>
      <c r="C38" s="38">
        <f t="shared" si="1"/>
        <v>0</v>
      </c>
      <c r="D38" s="37"/>
      <c r="E38" s="37"/>
      <c r="F38" s="34"/>
    </row>
    <row r="39" spans="1:6" s="41" customFormat="1" ht="24.75" customHeight="1">
      <c r="A39" s="11"/>
      <c r="B39" s="14" t="s">
        <v>66</v>
      </c>
      <c r="C39" s="38">
        <f t="shared" si="1"/>
        <v>0</v>
      </c>
      <c r="D39" s="37"/>
      <c r="E39" s="37"/>
      <c r="F39" s="34"/>
    </row>
    <row r="40" spans="1:6" s="41" customFormat="1" ht="24.75" customHeight="1">
      <c r="A40" s="11"/>
      <c r="B40" s="14" t="s">
        <v>67</v>
      </c>
      <c r="C40" s="38">
        <f t="shared" si="1"/>
        <v>0</v>
      </c>
      <c r="D40" s="37"/>
      <c r="E40" s="37"/>
      <c r="F40" s="34"/>
    </row>
    <row r="41" spans="1:6" s="41" customFormat="1" ht="24.75" customHeight="1">
      <c r="A41" s="11"/>
      <c r="B41" s="14" t="s">
        <v>68</v>
      </c>
      <c r="C41" s="38">
        <f t="shared" si="1"/>
        <v>0</v>
      </c>
      <c r="D41" s="37"/>
      <c r="E41" s="37"/>
      <c r="F41" s="34"/>
    </row>
    <row r="42" spans="1:6" s="41" customFormat="1" ht="24.75" customHeight="1">
      <c r="A42" s="11"/>
      <c r="B42" s="14" t="s">
        <v>69</v>
      </c>
      <c r="C42" s="38">
        <f t="shared" si="1"/>
        <v>0</v>
      </c>
      <c r="D42" s="37"/>
      <c r="E42" s="37"/>
      <c r="F42" s="34"/>
    </row>
    <row r="43" spans="1:6" s="41" customFormat="1" ht="24.75" customHeight="1">
      <c r="A43" s="11"/>
      <c r="B43" s="14" t="s">
        <v>70</v>
      </c>
      <c r="C43" s="38">
        <f t="shared" si="1"/>
        <v>10000</v>
      </c>
      <c r="D43" s="37">
        <v>10000</v>
      </c>
      <c r="E43" s="37"/>
      <c r="F43" s="34"/>
    </row>
    <row r="44" spans="1:6" s="41" customFormat="1" ht="24.75" customHeight="1">
      <c r="A44" s="11"/>
      <c r="B44" s="44" t="s">
        <v>71</v>
      </c>
      <c r="C44" s="45">
        <f t="shared" si="1"/>
        <v>32000</v>
      </c>
      <c r="D44" s="39"/>
      <c r="E44" s="39">
        <v>32000</v>
      </c>
      <c r="F44" s="40"/>
    </row>
    <row r="45" spans="1:6" s="41" customFormat="1" ht="24.75" customHeight="1">
      <c r="A45" s="11"/>
      <c r="B45" s="14" t="s">
        <v>72</v>
      </c>
      <c r="C45" s="38">
        <f t="shared" si="1"/>
        <v>0</v>
      </c>
      <c r="D45" s="37"/>
      <c r="E45" s="37"/>
      <c r="F45" s="34"/>
    </row>
    <row r="46" spans="1:6" s="41" customFormat="1" ht="24.75" customHeight="1">
      <c r="A46" s="11"/>
      <c r="B46" s="14" t="s">
        <v>73</v>
      </c>
      <c r="C46" s="38">
        <f t="shared" si="1"/>
        <v>0</v>
      </c>
      <c r="D46" s="37"/>
      <c r="E46" s="37"/>
      <c r="F46" s="34"/>
    </row>
    <row r="47" spans="1:6" s="41" customFormat="1" ht="24.75" customHeight="1">
      <c r="A47" s="11"/>
      <c r="B47" s="14" t="s">
        <v>74</v>
      </c>
      <c r="C47" s="38">
        <f t="shared" si="1"/>
        <v>128000</v>
      </c>
      <c r="D47" s="37"/>
      <c r="E47" s="37">
        <v>18000</v>
      </c>
      <c r="F47" s="34">
        <v>110000</v>
      </c>
    </row>
    <row r="48" spans="1:6" s="41" customFormat="1" ht="24.75" customHeight="1">
      <c r="A48" s="11" t="s">
        <v>75</v>
      </c>
      <c r="B48" s="42" t="s">
        <v>34</v>
      </c>
      <c r="C48" s="43">
        <f>SUM(C49:C62)</f>
        <v>118192</v>
      </c>
      <c r="D48" s="43">
        <f>SUM(D49:D62)</f>
        <v>0</v>
      </c>
      <c r="E48" s="43">
        <f>SUM(E49:E62)</f>
        <v>0</v>
      </c>
      <c r="F48" s="43">
        <f>SUM(F49:F62)</f>
        <v>118192</v>
      </c>
    </row>
    <row r="49" spans="1:6" s="41" customFormat="1" ht="24.75" customHeight="1">
      <c r="A49" s="11"/>
      <c r="B49" s="14" t="s">
        <v>76</v>
      </c>
      <c r="C49" s="38">
        <f>D49+E49+F49</f>
        <v>0</v>
      </c>
      <c r="D49" s="37"/>
      <c r="E49" s="37"/>
      <c r="F49" s="34"/>
    </row>
    <row r="50" spans="1:6" s="41" customFormat="1" ht="24.75" customHeight="1">
      <c r="A50" s="11"/>
      <c r="B50" s="14" t="s">
        <v>77</v>
      </c>
      <c r="C50" s="38">
        <f aca="true" t="shared" si="2" ref="C50:C62">D50+E50+F50</f>
        <v>25192</v>
      </c>
      <c r="D50" s="37"/>
      <c r="E50" s="37"/>
      <c r="F50" s="34">
        <v>25192</v>
      </c>
    </row>
    <row r="51" spans="1:6" s="41" customFormat="1" ht="24.75" customHeight="1">
      <c r="A51" s="11"/>
      <c r="B51" s="14" t="s">
        <v>78</v>
      </c>
      <c r="C51" s="38">
        <f t="shared" si="2"/>
        <v>0</v>
      </c>
      <c r="D51" s="37"/>
      <c r="E51" s="37"/>
      <c r="F51" s="34"/>
    </row>
    <row r="52" spans="1:6" s="41" customFormat="1" ht="24.75" customHeight="1">
      <c r="A52" s="11" t="s">
        <v>75</v>
      </c>
      <c r="B52" s="14" t="s">
        <v>79</v>
      </c>
      <c r="C52" s="38">
        <f t="shared" si="2"/>
        <v>0</v>
      </c>
      <c r="D52" s="37"/>
      <c r="E52" s="37"/>
      <c r="F52" s="34"/>
    </row>
    <row r="53" spans="1:6" s="41" customFormat="1" ht="24.75" customHeight="1">
      <c r="A53" s="11"/>
      <c r="B53" s="14" t="s">
        <v>80</v>
      </c>
      <c r="C53" s="38">
        <f t="shared" si="2"/>
        <v>0</v>
      </c>
      <c r="D53" s="37"/>
      <c r="E53" s="37"/>
      <c r="F53" s="34"/>
    </row>
    <row r="54" spans="1:6" s="41" customFormat="1" ht="24.75" customHeight="1">
      <c r="A54" s="11"/>
      <c r="B54" s="14" t="s">
        <v>81</v>
      </c>
      <c r="C54" s="38">
        <f t="shared" si="2"/>
        <v>0</v>
      </c>
      <c r="D54" s="37"/>
      <c r="E54" s="37"/>
      <c r="F54" s="34"/>
    </row>
    <row r="55" spans="1:6" s="41" customFormat="1" ht="24.75" customHeight="1">
      <c r="A55" s="11"/>
      <c r="B55" s="14" t="s">
        <v>82</v>
      </c>
      <c r="C55" s="38">
        <f t="shared" si="2"/>
        <v>0</v>
      </c>
      <c r="D55" s="37"/>
      <c r="E55" s="37"/>
      <c r="F55" s="34"/>
    </row>
    <row r="56" spans="1:6" s="41" customFormat="1" ht="24.75" customHeight="1">
      <c r="A56" s="11"/>
      <c r="B56" s="14" t="s">
        <v>83</v>
      </c>
      <c r="C56" s="38">
        <f t="shared" si="2"/>
        <v>0</v>
      </c>
      <c r="D56" s="37"/>
      <c r="E56" s="37"/>
      <c r="F56" s="34"/>
    </row>
    <row r="57" spans="1:6" s="41" customFormat="1" ht="24.75" customHeight="1">
      <c r="A57" s="11"/>
      <c r="B57" s="14" t="s">
        <v>84</v>
      </c>
      <c r="C57" s="38">
        <f t="shared" si="2"/>
        <v>0</v>
      </c>
      <c r="D57" s="37"/>
      <c r="E57" s="37"/>
      <c r="F57" s="34"/>
    </row>
    <row r="58" spans="1:6" s="41" customFormat="1" ht="24.75" customHeight="1">
      <c r="A58" s="11"/>
      <c r="B58" s="14" t="s">
        <v>85</v>
      </c>
      <c r="C58" s="38">
        <f t="shared" si="2"/>
        <v>0</v>
      </c>
      <c r="D58" s="37"/>
      <c r="E58" s="37"/>
      <c r="F58" s="34"/>
    </row>
    <row r="59" spans="1:6" s="41" customFormat="1" ht="24.75" customHeight="1">
      <c r="A59" s="11"/>
      <c r="B59" s="14" t="s">
        <v>86</v>
      </c>
      <c r="C59" s="38">
        <f t="shared" si="2"/>
        <v>0</v>
      </c>
      <c r="D59" s="37"/>
      <c r="E59" s="37"/>
      <c r="F59" s="34"/>
    </row>
    <row r="60" spans="1:6" s="41" customFormat="1" ht="24.75" customHeight="1">
      <c r="A60" s="11"/>
      <c r="B60" s="44" t="s">
        <v>87</v>
      </c>
      <c r="C60" s="45">
        <f t="shared" si="2"/>
        <v>0</v>
      </c>
      <c r="D60" s="39"/>
      <c r="E60" s="39"/>
      <c r="F60" s="40"/>
    </row>
    <row r="61" spans="1:6" s="41" customFormat="1" ht="24.75" customHeight="1">
      <c r="A61" s="11"/>
      <c r="B61" s="14" t="s">
        <v>88</v>
      </c>
      <c r="C61" s="38">
        <f t="shared" si="2"/>
        <v>0</v>
      </c>
      <c r="D61" s="37"/>
      <c r="E61" s="37"/>
      <c r="F61" s="34"/>
    </row>
    <row r="62" spans="1:6" s="41" customFormat="1" ht="24.75" customHeight="1">
      <c r="A62" s="11"/>
      <c r="B62" s="14" t="s">
        <v>75</v>
      </c>
      <c r="C62" s="38">
        <f t="shared" si="2"/>
        <v>93000</v>
      </c>
      <c r="D62" s="37"/>
      <c r="E62" s="37"/>
      <c r="F62" s="34">
        <v>93000</v>
      </c>
    </row>
  </sheetData>
  <sheetProtection/>
  <protectedRanges>
    <protectedRange sqref="A4:B4" name="区域1_1"/>
    <protectedRange sqref="D8:F15 C4 D22:F47 D49:F62 D17:F20" name="区域1"/>
  </protectedRanges>
  <mergeCells count="9">
    <mergeCell ref="A52:A62"/>
    <mergeCell ref="A16:A20"/>
    <mergeCell ref="A21:A28"/>
    <mergeCell ref="A29:A47"/>
    <mergeCell ref="A48:A51"/>
    <mergeCell ref="A2:F2"/>
    <mergeCell ref="E4:F4"/>
    <mergeCell ref="A5:B5"/>
    <mergeCell ref="A7:A15"/>
  </mergeCells>
  <dataValidations count="1">
    <dataValidation type="decimal" allowBlank="1" showInputMessage="1" showErrorMessage="1" sqref="E17:E20 F19:F20">
      <formula1>0.1</formula1>
      <formula2>0.2</formula2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24.25390625" style="0" customWidth="1"/>
    <col min="2" max="2" width="26.00390625" style="0" customWidth="1"/>
    <col min="3" max="3" width="25.75390625" style="0" customWidth="1"/>
    <col min="4" max="4" width="23.25390625" style="0" customWidth="1"/>
    <col min="5" max="5" width="21.875" style="0" customWidth="1"/>
  </cols>
  <sheetData>
    <row r="1" spans="1:5" ht="34.5" customHeight="1">
      <c r="A1" s="1" t="s">
        <v>89</v>
      </c>
      <c r="B1" s="46"/>
      <c r="C1" s="46"/>
      <c r="D1" s="46"/>
      <c r="E1" s="46"/>
    </row>
    <row r="2" spans="1:5" ht="24" customHeight="1">
      <c r="A2" s="47" t="s">
        <v>90</v>
      </c>
      <c r="B2" s="47"/>
      <c r="C2" s="47"/>
      <c r="D2" s="47"/>
      <c r="E2" s="47"/>
    </row>
    <row r="3" spans="1:5" ht="34.5" customHeight="1">
      <c r="A3" s="48" t="s">
        <v>91</v>
      </c>
      <c r="B3" s="49" t="str">
        <f>'[1]表四导入表 功能分类 (金额自动生成）'!D5</f>
        <v>睢县农业局</v>
      </c>
      <c r="C3" s="50"/>
      <c r="D3" s="50"/>
      <c r="E3" s="46" t="s">
        <v>92</v>
      </c>
    </row>
    <row r="4" spans="1:5" ht="10.5" customHeight="1">
      <c r="A4" s="51"/>
      <c r="B4" s="50"/>
      <c r="C4" s="50"/>
      <c r="D4" s="50"/>
      <c r="E4" s="50"/>
    </row>
    <row r="5" spans="1:5" ht="45" customHeight="1">
      <c r="A5" s="52" t="s">
        <v>93</v>
      </c>
      <c r="B5" s="53"/>
      <c r="C5" s="54" t="s">
        <v>94</v>
      </c>
      <c r="D5" s="55"/>
      <c r="E5" s="56"/>
    </row>
    <row r="6" spans="1:5" ht="45" customHeight="1">
      <c r="A6" s="57"/>
      <c r="B6" s="58" t="s">
        <v>95</v>
      </c>
      <c r="C6" s="59" t="s">
        <v>96</v>
      </c>
      <c r="D6" s="59" t="s">
        <v>97</v>
      </c>
      <c r="E6" s="59" t="s">
        <v>98</v>
      </c>
    </row>
    <row r="7" spans="1:5" ht="45" customHeight="1">
      <c r="A7" s="60" t="s">
        <v>99</v>
      </c>
      <c r="B7" s="61">
        <f>C7+D7</f>
        <v>0</v>
      </c>
      <c r="C7" s="62"/>
      <c r="D7" s="62"/>
      <c r="E7" s="62"/>
    </row>
    <row r="8" spans="1:5" ht="45" customHeight="1">
      <c r="A8" s="60" t="s">
        <v>100</v>
      </c>
      <c r="B8" s="61">
        <f>C8+D8+E8</f>
        <v>10000</v>
      </c>
      <c r="C8" s="59">
        <f>'[1]表二、经济分类明细表'!D36</f>
        <v>10000</v>
      </c>
      <c r="D8" s="59">
        <f>'[1]表二、经济分类明细表'!E36</f>
        <v>0</v>
      </c>
      <c r="E8" s="59">
        <f>'[1]表二、经济分类明细表'!F36</f>
        <v>0</v>
      </c>
    </row>
    <row r="9" spans="1:5" ht="45" customHeight="1">
      <c r="A9" s="63" t="s">
        <v>101</v>
      </c>
      <c r="B9" s="61">
        <f>C9+D9+E9</f>
        <v>32000</v>
      </c>
      <c r="C9" s="59">
        <f>'[1]表二、经济分类明细表'!D44</f>
        <v>0</v>
      </c>
      <c r="D9" s="59">
        <f>'[1]表二、经济分类明细表'!E44</f>
        <v>32000</v>
      </c>
      <c r="E9" s="59">
        <f>'[1]表二、经济分类明细表'!F44</f>
        <v>0</v>
      </c>
    </row>
    <row r="10" spans="1:5" ht="45" customHeight="1">
      <c r="A10" s="60" t="s">
        <v>102</v>
      </c>
      <c r="B10" s="61">
        <f>C10+D10+E10</f>
        <v>0</v>
      </c>
      <c r="C10" s="59">
        <f>'[1]表二、经济分类明细表'!D60</f>
        <v>0</v>
      </c>
      <c r="D10" s="59">
        <f>'[1]表二、经济分类明细表'!E60</f>
        <v>0</v>
      </c>
      <c r="E10" s="59">
        <f>'[1]表二、经济分类明细表'!F60</f>
        <v>0</v>
      </c>
    </row>
    <row r="11" spans="1:5" ht="45" customHeight="1">
      <c r="A11" s="61" t="s">
        <v>103</v>
      </c>
      <c r="B11" s="61">
        <f>SUM(B7:B10)</f>
        <v>42000</v>
      </c>
      <c r="C11" s="61">
        <f>SUM(C7:C10)</f>
        <v>10000</v>
      </c>
      <c r="D11" s="61">
        <f>SUM(D7:D10)</f>
        <v>32000</v>
      </c>
      <c r="E11" s="61">
        <f>SUM(E7:E10)</f>
        <v>0</v>
      </c>
    </row>
  </sheetData>
  <sheetProtection/>
  <protectedRanges>
    <protectedRange sqref="A3:B3" name="区域1_1"/>
  </protectedRanges>
  <mergeCells count="3">
    <mergeCell ref="A2:E2"/>
    <mergeCell ref="A5:A6"/>
    <mergeCell ref="C5:E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2016-10-20T05:22:23Z</cp:lastPrinted>
  <dcterms:created xsi:type="dcterms:W3CDTF">2016-10-20T05:12:16Z</dcterms:created>
  <dcterms:modified xsi:type="dcterms:W3CDTF">2016-10-20T05:22:43Z</dcterms:modified>
  <cp:category/>
  <cp:version/>
  <cp:contentType/>
  <cp:contentStatus/>
</cp:coreProperties>
</file>